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a2631be2f0f8ca/Escritorio/YURIRIA/"/>
    </mc:Choice>
  </mc:AlternateContent>
  <xr:revisionPtr revIDLastSave="0" documentId="8_{49F3B83B-2284-462D-BEEA-287D33FC8B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46" i="4"/>
  <c r="F2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<sst xmlns="http://schemas.openxmlformats.org/spreadsheetml/2006/main" count="60" uniqueCount="60">
  <si>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</si>
  <si>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</si>
  <si>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</si>
  <si>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</si>
  <si>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</si>
  <si>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</si>
  <si>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</si>
  <si>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</si>
  <si>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</si>
  <si>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</si>
  <si>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</si>
  <si>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</si>
  <si>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</si>
  <si>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</si>
  <si>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</si>
  <si>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</si>
  <si>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</si>
  <si>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</si>
  <si>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</si>
  <si>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</si>
  <si>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</si>
  <si>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</si>
  <si>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</si>
  <si>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</si>
  <si>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</si>
  <si>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</si>
  <si>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</si>
  <si>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</si>
  <si>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</si>
  <si>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</si>
  <si>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</si>
  <si>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</si>
  <si>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</si>
  <si>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</si>
  <si>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</si>
  <si>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</si>
  <si>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</si>
  <si>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</si>
  <si>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</si>
  <si>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</si>
  <si>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</si>
  <si>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</si>
  <si>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</si>
  <si>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</si>
  <si>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</si>
  <si>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</si>
  <si>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</si>
  <si>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</si>
  <si>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</si>
  <si>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</si>
  <si>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</si>
  <si>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</si>
  <si>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</si>
  <si>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</si>
  <si>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</si>
  <si>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</si>
  <si>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</si>
  <si>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</si>
  <si>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Yuriria
Estado de Situación Financiera
AL 30 DE SEPTIEMBRE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</si>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</sst>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8085D22F-212C-4AA1-82A5-DA590CC7BBBC}"/>
    <cellStyle name="Millares 2 2 3" xfId="17" xr:uid="{562BA089-41C9-44CB-8623-1F91E9B42476}"/>
    <cellStyle name="Millares 2 3" xfId="4" xr:uid="{00000000-0005-0000-0000-000003000000}"/>
    <cellStyle name="Millares 2 3 2" xfId="27" xr:uid="{F3318E00-5D9B-42D1-9B34-C9855B65AA0C}"/>
    <cellStyle name="Millares 2 3 3" xfId="18" xr:uid="{D593BF95-33D8-4619-9421-7CD9C61793B3}"/>
    <cellStyle name="Millares 2 4" xfId="25" xr:uid="{F7A1EDBE-3A91-4038-ACE3-152E7B06BD21}"/>
    <cellStyle name="Millares 2 5" xfId="16" xr:uid="{2A2E0E16-9AB9-4D41-A7E5-E2EDA68C4356}"/>
    <cellStyle name="Millares 3" xfId="5" xr:uid="{00000000-0005-0000-0000-000004000000}"/>
    <cellStyle name="Millares 3 2" xfId="28" xr:uid="{236DF38E-0DC0-4A72-844A-06EBA31941C9}"/>
    <cellStyle name="Millares 3 3" xfId="19" xr:uid="{20C29D2A-4BF6-49A6-B231-9E38453D3800}"/>
    <cellStyle name="Moneda 2" xfId="6" xr:uid="{00000000-0005-0000-0000-000005000000}"/>
    <cellStyle name="Moneda 2 2" xfId="29" xr:uid="{4C1FF812-A23F-4687-83B6-E074676E4A93}"/>
    <cellStyle name="Moneda 2 3" xfId="20" xr:uid="{8E5084F4-616D-44CC-AB63-3738CB190FC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374D9DC4-186A-4BFD-8CF5-19E9F7B0A04D}"/>
    <cellStyle name="Normal 2 4" xfId="21" xr:uid="{5DA85C32-30E9-406D-B0D9-4D53CBEFB98F}"/>
    <cellStyle name="Normal 3" xfId="9" xr:uid="{00000000-0005-0000-0000-000009000000}"/>
    <cellStyle name="Normal 3 2" xfId="31" xr:uid="{A168F5BC-9ED2-40D4-B7DB-C6DE736C5F08}"/>
    <cellStyle name="Normal 3 3" xfId="22" xr:uid="{80D22195-8E17-4686-B681-1BCCFBF78E33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EE9BC4B7-0E0B-4330-91FB-1CCAC05BE8AB}"/>
    <cellStyle name="Normal 6 2 3" xfId="24" xr:uid="{433CB748-8473-4688-A3C2-3B6AF4787E7A}"/>
    <cellStyle name="Normal 6 3" xfId="32" xr:uid="{3E4C627A-A9A8-4C61-BC84-20F448D17464}"/>
    <cellStyle name="Normal 6 4" xfId="23" xr:uid="{872A0E13-CFAB-4E31-89D5-61DD19551C66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1005927</xdr:colOff>
      <xdr:row>1</xdr:row>
      <xdr:rowOff>1696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99D9FF-0E2D-4C84-98A8-DBCD86C1C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5927" cy="503346"/>
        </a:xfrm>
        <a:prstGeom prst="rect">
          <a:avLst/>
        </a:prstGeom>
      </xdr:spPr>
    </xdr:pic>
    <xdr:clientData/>
  </xdr:twoCellAnchor>
  <xdr:twoCellAnchor editAs="oneCell">
    <xdr:from>
      <xdr:col>5</xdr:col>
      <xdr:colOff>768350</xdr:colOff>
      <xdr:row>0</xdr:row>
      <xdr:rowOff>69850</xdr:rowOff>
    </xdr:from>
    <xdr:to>
      <xdr:col>6</xdr:col>
      <xdr:colOff>1028700</xdr:colOff>
      <xdr:row>0</xdr:row>
      <xdr:rowOff>442835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4E60CD-43EC-4D2A-9E44-3B6A26065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1000" y="69850"/>
          <a:ext cx="1339850" cy="372985"/>
        </a:xfrm>
        <a:prstGeom prst="rect">
          <a:avLst/>
        </a:prstGeom>
      </xdr:spPr>
    </xdr:pic>
    <xdr:clientData/>
  </xdr:twoCellAnchor>
  <xdr:twoCellAnchor editAs="oneCell">
    <xdr:from>
      <xdr:col>0</xdr:col>
      <xdr:colOff>1010557</xdr:colOff>
      <xdr:row>51</xdr:row>
      <xdr:rowOff>49893</xdr:rowOff>
    </xdr:from>
    <xdr:to>
      <xdr:col>0</xdr:col>
      <xdr:colOff>3592110</xdr:colOff>
      <xdr:row>59</xdr:row>
      <xdr:rowOff>21531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D7E6D0C-AEAD-4AA5-A331-91FCA8967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0557" y="7261679"/>
          <a:ext cx="2581553" cy="987638"/>
        </a:xfrm>
        <a:prstGeom prst="rect">
          <a:avLst/>
        </a:prstGeom>
      </xdr:spPr>
    </xdr:pic>
    <xdr:clientData/>
  </xdr:twoCellAnchor>
  <xdr:twoCellAnchor editAs="oneCell">
    <xdr:from>
      <xdr:col>4</xdr:col>
      <xdr:colOff>429077</xdr:colOff>
      <xdr:row>51</xdr:row>
      <xdr:rowOff>48079</xdr:rowOff>
    </xdr:from>
    <xdr:to>
      <xdr:col>4</xdr:col>
      <xdr:colOff>3320142</xdr:colOff>
      <xdr:row>59</xdr:row>
      <xdr:rowOff>25813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5FDE82E-3DD5-419C-B65B-B26A6A867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25077" y="7259865"/>
          <a:ext cx="2891065" cy="993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view="pageBreakPreview" zoomScale="70" zoomScaleNormal="100" zoomScaleSheetLayoutView="70" workbookViewId="0">
      <selection activeCell="F56" sqref="F56"/>
    </sheetView>
  </sheetViews>
  <sheetFormatPr defaultColWidth="12" defaultRowHeight="10" x14ac:dyDescent="0.2"/>
  <cols>
    <col min="1" max="1" width="67.88671875" style="1" customWidth="1"/>
    <col min="2" max="2" width="18.88671875" style="1" customWidth="1"/>
    <col min="3" max="3" width="18.88671875" style="4" customWidth="1"/>
    <col min="4" max="4" width="1" style="4" customWidth="1"/>
    <col min="5" max="5" width="64.33203125" style="4" customWidth="1"/>
    <col min="6" max="7" width="18.88671875" style="4" customWidth="1"/>
    <col min="8" max="16384" width="12" style="2"/>
  </cols>
  <sheetData>
    <row r="1" spans="1:7" ht="39.9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ht="10.5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ht="10.5" x14ac:dyDescent="0.2">
      <c r="A3" s="27"/>
      <c r="B3" s="21"/>
      <c r="C3" s="21"/>
      <c r="D3" s="8"/>
      <c r="E3" s="9"/>
      <c r="F3" s="21"/>
      <c r="G3" s="28"/>
    </row>
    <row r="4" spans="1:7" ht="10.5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16889452.379999999</v>
      </c>
      <c r="C5" s="12">
        <v>13894384.699999999</v>
      </c>
      <c r="D5" s="17"/>
      <c r="E5" s="11" t="s">
        <v>41</v>
      </c>
      <c r="F5" s="12">
        <v>14918766.960000001</v>
      </c>
      <c r="G5" s="5">
        <v>13852248.960000001</v>
      </c>
    </row>
    <row r="6" spans="1:7" x14ac:dyDescent="0.2">
      <c r="A6" s="30" t="s">
        <v>28</v>
      </c>
      <c r="B6" s="12">
        <v>6984631.8099999996</v>
      </c>
      <c r="C6" s="12">
        <v>11890720.859999999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11732167.52</v>
      </c>
      <c r="C7" s="12">
        <v>4309608.28</v>
      </c>
      <c r="D7" s="17"/>
      <c r="E7" s="11" t="s">
        <v>11</v>
      </c>
      <c r="F7" s="12">
        <v>401022.84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-7.75</v>
      </c>
      <c r="G12" s="5">
        <v>-7.75</v>
      </c>
    </row>
    <row r="13" spans="1:7" ht="10.5" x14ac:dyDescent="0.2">
      <c r="A13" s="37" t="s">
        <v>5</v>
      </c>
      <c r="B13" s="10">
        <f>SUM(B5:B11)</f>
        <v>35606251.709999993</v>
      </c>
      <c r="C13" s="10">
        <f>SUM(C5:C11)</f>
        <v>30094713.84</v>
      </c>
      <c r="D13" s="17"/>
      <c r="E13" s="11"/>
      <c r="F13" s="10"/>
      <c r="G13" s="5"/>
    </row>
    <row r="14" spans="1:7" ht="10.5" x14ac:dyDescent="0.2">
      <c r="A14" s="27"/>
      <c r="B14" s="10"/>
      <c r="C14" s="10"/>
      <c r="D14" s="8"/>
      <c r="E14" s="38" t="s">
        <v>6</v>
      </c>
      <c r="F14" s="12">
        <f>SUM(F5:F12)</f>
        <v>15319782.050000001</v>
      </c>
      <c r="G14" s="5">
        <f>SUM(G5:G12)</f>
        <v>13852241.210000001</v>
      </c>
    </row>
    <row r="15" spans="1:7" ht="10.5" x14ac:dyDescent="0.2">
      <c r="A15" s="27" t="s">
        <v>24</v>
      </c>
      <c r="B15" s="12"/>
      <c r="C15" s="12"/>
      <c r="D15" s="17"/>
      <c r="E15" s="9"/>
      <c r="F15" s="10"/>
      <c r="G15" s="6"/>
    </row>
    <row r="16" spans="1:7" ht="10.5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147547038.91999999</v>
      </c>
      <c r="C18" s="12">
        <v>88720557.439999998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89410859.709999993</v>
      </c>
      <c r="C19" s="12">
        <v>83795953.480000004</v>
      </c>
      <c r="D19" s="17"/>
      <c r="E19" s="11" t="s">
        <v>16</v>
      </c>
      <c r="F19" s="12">
        <v>8020456.9000000004</v>
      </c>
      <c r="G19" s="5">
        <v>17124548.260000002</v>
      </c>
    </row>
    <row r="20" spans="1:7" x14ac:dyDescent="0.2">
      <c r="A20" s="30" t="s">
        <v>37</v>
      </c>
      <c r="B20" s="12">
        <v>1992341.23</v>
      </c>
      <c r="C20" s="12">
        <v>1954462.59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-37906851.82</v>
      </c>
      <c r="C21" s="12">
        <v>-37906851.82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8724839.8499999996</v>
      </c>
      <c r="C22" s="12">
        <v>8724839.8499999996</v>
      </c>
      <c r="D22" s="17"/>
      <c r="E22" s="11" t="s">
        <v>17</v>
      </c>
      <c r="F22" s="12">
        <v>0</v>
      </c>
      <c r="G22" s="5">
        <v>0</v>
      </c>
    </row>
    <row r="23" spans="1:7" ht="10.5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8020456.9000000004</v>
      </c>
      <c r="G24" s="5">
        <f>SUM(G17:G22)</f>
        <v>17124548.260000002</v>
      </c>
    </row>
    <row r="25" spans="1:7" s="3" customFormat="1" ht="10.5" x14ac:dyDescent="0.2">
      <c r="A25" s="30"/>
      <c r="B25" s="12"/>
      <c r="C25" s="12"/>
      <c r="D25" s="8"/>
      <c r="E25" s="11"/>
      <c r="F25" s="10"/>
      <c r="G25" s="6"/>
    </row>
    <row r="26" spans="1:7" ht="10.5" x14ac:dyDescent="0.2">
      <c r="A26" s="37" t="s">
        <v>8</v>
      </c>
      <c r="B26" s="10">
        <f>SUM(B16:B24)</f>
        <v>209768227.88999999</v>
      </c>
      <c r="C26" s="10">
        <f>SUM(C16:C24)</f>
        <v>145288961.54000002</v>
      </c>
      <c r="D26" s="17"/>
      <c r="E26" s="39" t="s">
        <v>57</v>
      </c>
      <c r="F26" s="10">
        <f>SUM(F24+F14)</f>
        <v>23340238.950000003</v>
      </c>
      <c r="G26" s="6">
        <f>SUM(G14+G24)</f>
        <v>30976789.470000003</v>
      </c>
    </row>
    <row r="27" spans="1:7" ht="10.5" x14ac:dyDescent="0.2">
      <c r="A27" s="27"/>
      <c r="D27" s="14"/>
      <c r="E27" s="9"/>
      <c r="F27" s="10"/>
      <c r="G27" s="6"/>
    </row>
    <row r="28" spans="1:7" ht="10.5" x14ac:dyDescent="0.2">
      <c r="A28" s="27" t="s">
        <v>9</v>
      </c>
      <c r="B28" s="10">
        <f>B13+B26</f>
        <v>245374479.59999996</v>
      </c>
      <c r="C28" s="10">
        <f>C13+C26</f>
        <v>175383675.38000003</v>
      </c>
      <c r="D28" s="14"/>
      <c r="E28" s="9" t="s">
        <v>49</v>
      </c>
      <c r="F28" s="10"/>
      <c r="G28" s="20"/>
    </row>
    <row r="29" spans="1:7" ht="10.5" x14ac:dyDescent="0.2">
      <c r="A29" s="32"/>
      <c r="D29" s="8"/>
      <c r="E29" s="9"/>
      <c r="F29" s="10"/>
      <c r="G29" s="20"/>
    </row>
    <row r="30" spans="1:7" ht="10.5" x14ac:dyDescent="0.2">
      <c r="A30" s="31"/>
      <c r="B30" s="15"/>
      <c r="C30" s="15"/>
      <c r="D30" s="17"/>
      <c r="E30" s="39" t="s">
        <v>48</v>
      </c>
      <c r="F30" s="10">
        <f>SUM(F31:F33)</f>
        <v>880094.63</v>
      </c>
      <c r="G30" s="6">
        <f>SUM(G31:G33)</f>
        <v>880094.63</v>
      </c>
    </row>
    <row r="31" spans="1:7" x14ac:dyDescent="0.2">
      <c r="A31" s="31"/>
      <c r="B31" s="15"/>
      <c r="C31" s="15"/>
      <c r="D31" s="17"/>
      <c r="E31" s="11" t="s">
        <v>2</v>
      </c>
      <c r="F31" s="12">
        <v>-880350.37</v>
      </c>
      <c r="G31" s="5">
        <v>-880350.37</v>
      </c>
    </row>
    <row r="32" spans="1:7" x14ac:dyDescent="0.2">
      <c r="A32" s="31"/>
      <c r="B32" s="15"/>
      <c r="C32" s="15"/>
      <c r="D32" s="17"/>
      <c r="E32" s="11" t="s">
        <v>18</v>
      </c>
      <c r="F32" s="12">
        <v>1760445</v>
      </c>
      <c r="G32" s="5">
        <v>1760445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ht="10.5" x14ac:dyDescent="0.2">
      <c r="A34" s="31"/>
      <c r="B34" s="15"/>
      <c r="C34" s="15"/>
      <c r="D34" s="8"/>
      <c r="E34" s="11"/>
      <c r="F34" s="12"/>
      <c r="G34" s="5"/>
    </row>
    <row r="35" spans="1:7" ht="10.5" x14ac:dyDescent="0.2">
      <c r="A35" s="31"/>
      <c r="B35" s="15"/>
      <c r="C35" s="15"/>
      <c r="D35" s="17"/>
      <c r="E35" s="39" t="s">
        <v>50</v>
      </c>
      <c r="F35" s="10">
        <f>SUM(F36:F40)</f>
        <v>221154146.01999998</v>
      </c>
      <c r="G35" s="6">
        <f>SUM(G36:G40)</f>
        <v>143526791.28</v>
      </c>
    </row>
    <row r="36" spans="1:7" x14ac:dyDescent="0.2">
      <c r="A36" s="31"/>
      <c r="B36" s="15"/>
      <c r="C36" s="15"/>
      <c r="D36" s="17"/>
      <c r="E36" s="11" t="s">
        <v>52</v>
      </c>
      <c r="F36" s="12">
        <v>87227346.069999993</v>
      </c>
      <c r="G36" s="5">
        <v>20764562.239999998</v>
      </c>
    </row>
    <row r="37" spans="1:7" x14ac:dyDescent="0.2">
      <c r="A37" s="31"/>
      <c r="B37" s="15"/>
      <c r="C37" s="15"/>
      <c r="D37" s="17"/>
      <c r="E37" s="11" t="s">
        <v>19</v>
      </c>
      <c r="F37" s="12">
        <v>138518442.25</v>
      </c>
      <c r="G37" s="5">
        <v>127353871.34</v>
      </c>
    </row>
    <row r="38" spans="1:7" ht="10.5" x14ac:dyDescent="0.2">
      <c r="A38" s="31"/>
      <c r="B38" s="16"/>
      <c r="C38" s="16"/>
      <c r="D38" s="17"/>
      <c r="E38" s="11" t="s">
        <v>3</v>
      </c>
      <c r="F38" s="12">
        <v>-4591642.3</v>
      </c>
      <c r="G38" s="5">
        <v>-4591642.3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10.25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ht="10.25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ht="10.25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t="10.25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ht="10.25" x14ac:dyDescent="0.2">
      <c r="A45" s="32"/>
      <c r="B45" s="25"/>
      <c r="C45" s="24"/>
      <c r="D45" s="24"/>
      <c r="E45" s="11"/>
      <c r="F45" s="12"/>
      <c r="G45" s="5"/>
    </row>
    <row r="46" spans="1:7" ht="10.25" x14ac:dyDescent="0.2">
      <c r="A46" s="32"/>
      <c r="B46" s="25"/>
      <c r="C46" s="24"/>
      <c r="D46" s="24"/>
      <c r="E46" s="39" t="s">
        <v>55</v>
      </c>
      <c r="F46" s="12">
        <f>SUM(F42+F35+F30)</f>
        <v>222034240.64999998</v>
      </c>
      <c r="G46" s="5">
        <f>SUM(G42+G35+G30)</f>
        <v>144406885.91</v>
      </c>
    </row>
    <row r="47" spans="1:7" ht="10.25" x14ac:dyDescent="0.2">
      <c r="A47" s="32"/>
      <c r="B47" s="25"/>
      <c r="C47" s="24"/>
      <c r="D47" s="24"/>
      <c r="E47" s="9"/>
      <c r="F47" s="10"/>
      <c r="G47" s="6"/>
    </row>
    <row r="48" spans="1:7" ht="10.25" x14ac:dyDescent="0.2">
      <c r="A48" s="32"/>
      <c r="B48" s="25"/>
      <c r="C48" s="24"/>
      <c r="D48" s="24"/>
      <c r="E48" s="39" t="s">
        <v>56</v>
      </c>
      <c r="F48" s="10">
        <f>F46+F26</f>
        <v>245374479.59999996</v>
      </c>
      <c r="G48" s="20">
        <f>G46+G26</f>
        <v>175383675.38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12.5" x14ac:dyDescent="0.2">
      <c r="A50" s="46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viryc</cp:lastModifiedBy>
  <cp:lastPrinted>2021-10-08T14:16:48Z</cp:lastPrinted>
  <dcterms:created xsi:type="dcterms:W3CDTF">2012-12-11T20:26:08Z</dcterms:created>
  <dcterms:modified xsi:type="dcterms:W3CDTF">2021-10-08T14:17:50Z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